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VP Apr 2024\"/>
    </mc:Choice>
  </mc:AlternateContent>
  <bookViews>
    <workbookView xWindow="240" yWindow="90" windowWidth="15480" windowHeight="6930"/>
  </bookViews>
  <sheets>
    <sheet name="Sheet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E50" i="1" l="1"/>
  <c r="E51" i="1"/>
  <c r="E52" i="1"/>
  <c r="E53" i="1"/>
  <c r="E21" i="3"/>
  <c r="F21" i="3"/>
  <c r="D21" i="3"/>
  <c r="E19" i="1"/>
  <c r="E20" i="1"/>
  <c r="E21" i="1"/>
  <c r="E22" i="1"/>
  <c r="E23" i="1"/>
  <c r="E24" i="1"/>
  <c r="E25" i="1"/>
  <c r="E26" i="1"/>
  <c r="E27" i="1"/>
  <c r="E28" i="1"/>
  <c r="E18" i="1"/>
  <c r="E5" i="2"/>
  <c r="D26" i="2"/>
  <c r="C26" i="2"/>
  <c r="B26" i="2"/>
  <c r="E6" i="1"/>
  <c r="E45" i="1"/>
  <c r="E37" i="1"/>
  <c r="E44" i="1"/>
  <c r="E43" i="1"/>
  <c r="E42" i="1"/>
  <c r="E33" i="1"/>
  <c r="E10" i="1"/>
  <c r="E12" i="1"/>
  <c r="E11" i="1"/>
  <c r="E9" i="1"/>
  <c r="E17" i="1"/>
  <c r="E36" i="1"/>
  <c r="E35" i="1"/>
  <c r="E34" i="1"/>
  <c r="E8" i="1"/>
  <c r="E7" i="1"/>
  <c r="E5" i="1"/>
</calcChain>
</file>

<file path=xl/sharedStrings.xml><?xml version="1.0" encoding="utf-8"?>
<sst xmlns="http://schemas.openxmlformats.org/spreadsheetml/2006/main" count="139" uniqueCount="103">
  <si>
    <t>Indices</t>
  </si>
  <si>
    <t>SENSEX</t>
  </si>
  <si>
    <t>BSE SECTORAL INDICES</t>
  </si>
  <si>
    <t>AUTO</t>
  </si>
  <si>
    <t>GLOBAL INDICES</t>
  </si>
  <si>
    <t>DOW JONES</t>
  </si>
  <si>
    <t xml:space="preserve">NASDAQ </t>
  </si>
  <si>
    <t>FTSE</t>
  </si>
  <si>
    <t xml:space="preserve">NIKKEI </t>
  </si>
  <si>
    <t>Net Pur/Sales</t>
  </si>
  <si>
    <t>Gross Purchases</t>
  </si>
  <si>
    <t>Gross Sales</t>
  </si>
  <si>
    <t xml:space="preserve">INDIAN INDICES </t>
  </si>
  <si>
    <t xml:space="preserve"> </t>
  </si>
  <si>
    <t>(Source: BSE &amp; NSE)</t>
  </si>
  <si>
    <t>(Source: BSE)</t>
  </si>
  <si>
    <t>(Source: SEBI)</t>
  </si>
  <si>
    <t>MF Activity (Rs cr)</t>
  </si>
  <si>
    <t>FII Activity (Rs cr)</t>
  </si>
  <si>
    <t>MCX SILVER</t>
  </si>
  <si>
    <t>MCX GOLD</t>
  </si>
  <si>
    <t>MCX CRUDE OIL</t>
  </si>
  <si>
    <t>Particular</t>
  </si>
  <si>
    <t>Date</t>
  </si>
  <si>
    <t xml:space="preserve">HANG SENG </t>
  </si>
  <si>
    <t>MONTHLY PERFORMANCE</t>
  </si>
  <si>
    <t>Feb</t>
  </si>
  <si>
    <t>Mar</t>
  </si>
  <si>
    <t>Jan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</si>
  <si>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</si>
  <si>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</si>
  <si>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</si>
  <si>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</si>
  <si>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</si>
  <si>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</si>
  <si>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</si>
  <si>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</si>
  <si>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</si>
  <si>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</si>
  <si>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NIFTY 50</t>
  </si>
  <si>
    <t>NIFTY BANK</t>
  </si>
  <si>
    <t>NIFTY 500</t>
  </si>
  <si>
    <t>NIFTY IT</t>
  </si>
  <si>
    <t xml:space="preserve">NIFTY REALTY </t>
  </si>
  <si>
    <t>NIFTY INFRA</t>
  </si>
  <si>
    <t>MCX NATURAL GAS</t>
  </si>
  <si>
    <t>COMMODITIES</t>
  </si>
  <si>
    <t xml:space="preserve">FOREX </t>
  </si>
  <si>
    <t>NIFTY MIDCAP 100</t>
  </si>
  <si>
    <t xml:space="preserve">USD-INR </t>
  </si>
  <si>
    <t xml:space="preserve">EUR-INR </t>
  </si>
  <si>
    <t xml:space="preserve">GBP-INR </t>
  </si>
  <si>
    <t xml:space="preserve">JPY-INR </t>
  </si>
  <si>
    <t>Change (%)</t>
  </si>
  <si>
    <t>FII</t>
  </si>
  <si>
    <t>Source: Falcon</t>
  </si>
  <si>
    <t>Total for 2020*</t>
  </si>
  <si>
    <t>Total for June 2020</t>
  </si>
  <si>
    <t>*Till  July 2020</t>
  </si>
  <si>
    <t>*Till July 2020</t>
  </si>
  <si>
    <t>spot</t>
  </si>
  <si>
    <t>Total for Aug 2020</t>
  </si>
  <si>
    <t>Source: Money Control</t>
  </si>
  <si>
    <t xml:space="preserve">https://www.nseindia.com/market-data/live-market-indices </t>
  </si>
  <si>
    <t>NSE</t>
  </si>
  <si>
    <t xml:space="preserve">https://www.bseindia.com/Sensex/IndexHighlight.html </t>
  </si>
  <si>
    <t xml:space="preserve">https://edition.cnn.com/business/markets/commodities </t>
  </si>
  <si>
    <t xml:space="preserve">https://www.moneycontrol.com/markets/global-indices/ </t>
  </si>
  <si>
    <t>BSE</t>
  </si>
  <si>
    <t>FOR DOW &amp; NASDAQ</t>
  </si>
  <si>
    <t>FOR HANGSANG, FTSE, NIKKEI</t>
  </si>
  <si>
    <t>S&amp;P BSE Healthcare</t>
  </si>
  <si>
    <t>S&amp;P BSE Information Technology</t>
  </si>
  <si>
    <t>S&amp;P BSE METAL</t>
  </si>
  <si>
    <t>S&amp;P BSE OIL &amp; GAS</t>
  </si>
  <si>
    <t>S&amp;P BSE REALTY</t>
  </si>
  <si>
    <t>S&amp;P BSE TECK</t>
  </si>
  <si>
    <t>S&amp;P BSE PSU</t>
  </si>
  <si>
    <t>S&amp;P BSE CONSUMER DURABLES</t>
  </si>
  <si>
    <t>S&amp;P BSE CAPITAL GOODS</t>
  </si>
  <si>
    <t>S&amp;P BSE Fast Moving Consumer Goods</t>
  </si>
  <si>
    <t>S&amp;P BSE BANKEX</t>
  </si>
  <si>
    <t xml:space="preserve">https://www.cdslindia.com/Publications/FIITrends.aspx </t>
  </si>
  <si>
    <t>1. SELECT LAST DATE OF MONTH</t>
  </si>
  <si>
    <t>2. SELECT TOTAL OF MONTH ONLY EQUITY WITH STOCK EXCHANGE</t>
  </si>
  <si>
    <t xml:space="preserve">https://www.financialexpress.com/mutual-funds-india/mutual-funds-activities/ </t>
  </si>
  <si>
    <t>1. SELECT EQUITY ONLY</t>
  </si>
  <si>
    <t>(Rs Crore)</t>
  </si>
  <si>
    <t xml:space="preserve">3. refer image pasted on excel file &gt; &gt; &gt; </t>
  </si>
  <si>
    <t>Period</t>
  </si>
  <si>
    <t>Equity(  in Cr) Gross Purchase</t>
  </si>
  <si>
    <t>Equity (  in Cr) Gross Sale</t>
  </si>
  <si>
    <t>Equity (  in Cr) Net Investment</t>
  </si>
  <si>
    <t>https://www.mcxindia.com/market-data/spot-market-price</t>
  </si>
  <si>
    <t>Source: Investing.com</t>
  </si>
  <si>
    <t xml:space="preserve">https://www.way2wealth.com/mutual-fund/mfactivity/ </t>
  </si>
  <si>
    <t xml:space="preserve">NASDAQ = IXIC </t>
  </si>
  <si>
    <t>NI225    TVC</t>
  </si>
  <si>
    <t>Total for 2024*</t>
  </si>
  <si>
    <t>Total for Mar 2024</t>
  </si>
  <si>
    <t>*Till March 2024</t>
  </si>
  <si>
    <t>https://in.investing.com/currencies/usd-inr-historical-data</t>
  </si>
  <si>
    <t>TILL 27th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</si>
</sst>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212529"/>
      <name val="La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9">
    <xf numFmtId="0" fontId="0" fillId="0" borderId="0" xfId="0"/>
    <xf numFmtId="0" fontId="4" fillId="0" borderId="0" xfId="0" applyFont="1"/>
    <xf numFmtId="0" fontId="5" fillId="0" borderId="0" xfId="2" applyFont="1" applyBorder="1"/>
    <xf numFmtId="2" fontId="5" fillId="0" borderId="0" xfId="0" applyNumberFormat="1" applyFont="1" applyBorder="1" applyAlignment="1">
      <alignment horizontal="center"/>
    </xf>
    <xf numFmtId="2" fontId="5" fillId="0" borderId="0" xfId="2" applyNumberFormat="1" applyFont="1" applyBorder="1" applyAlignment="1">
      <alignment horizontal="center"/>
    </xf>
    <xf numFmtId="0" fontId="0" fillId="0" borderId="0" xfId="0" applyFont="1"/>
    <xf numFmtId="2" fontId="0" fillId="0" borderId="0" xfId="0" applyNumberFormat="1" applyFont="1" applyAlignment="1">
      <alignment horizontal="center"/>
    </xf>
    <xf numFmtId="0" fontId="6" fillId="0" borderId="0" xfId="2" applyFont="1" applyBorder="1"/>
    <xf numFmtId="2" fontId="0" fillId="0" borderId="0" xfId="0" applyNumberFormat="1" applyAlignment="1">
      <alignment horizontal="center"/>
    </xf>
    <xf numFmtId="2" fontId="0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0" fontId="7" fillId="0" borderId="1" xfId="2" applyFont="1" applyFill="1" applyBorder="1"/>
    <xf numFmtId="0" fontId="7" fillId="0" borderId="0" xfId="2" applyFont="1" applyFill="1" applyBorder="1"/>
    <xf numFmtId="2" fontId="7" fillId="0" borderId="0" xfId="2" applyNumberFormat="1" applyFont="1" applyFill="1" applyBorder="1" applyAlignment="1">
      <alignment horizontal="center"/>
    </xf>
    <xf numFmtId="0" fontId="8" fillId="0" borderId="0" xfId="2" applyFont="1" applyFill="1"/>
    <xf numFmtId="0" fontId="8" fillId="0" borderId="1" xfId="2" applyFont="1" applyFill="1" applyBorder="1"/>
    <xf numFmtId="17" fontId="8" fillId="0" borderId="1" xfId="2" applyNumberFormat="1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/>
    </xf>
    <xf numFmtId="2" fontId="7" fillId="0" borderId="1" xfId="2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2" fontId="10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11" fillId="0" borderId="0" xfId="0" applyFont="1" applyFill="1"/>
    <xf numFmtId="0" fontId="9" fillId="0" borderId="0" xfId="0" applyFont="1" applyFill="1"/>
    <xf numFmtId="0" fontId="8" fillId="0" borderId="0" xfId="0" applyFont="1" applyFill="1"/>
    <xf numFmtId="0" fontId="7" fillId="0" borderId="0" xfId="0" applyFont="1" applyFill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" fontId="12" fillId="0" borderId="0" xfId="0" applyNumberFormat="1" applyFont="1" applyFill="1"/>
    <xf numFmtId="0" fontId="4" fillId="0" borderId="0" xfId="0" applyFont="1" applyFill="1" applyAlignment="1">
      <alignment horizontal="right"/>
    </xf>
    <xf numFmtId="0" fontId="9" fillId="0" borderId="0" xfId="0" applyFont="1" applyFill="1"/>
    <xf numFmtId="0" fontId="8" fillId="0" borderId="1" xfId="0" applyFont="1" applyFill="1" applyBorder="1" applyAlignment="1"/>
    <xf numFmtId="4" fontId="4" fillId="0" borderId="0" xfId="0" applyNumberFormat="1" applyFont="1"/>
    <xf numFmtId="4" fontId="0" fillId="0" borderId="0" xfId="0" applyNumberFormat="1" applyFont="1"/>
    <xf numFmtId="0" fontId="2" fillId="0" borderId="0" xfId="1" applyFill="1" applyAlignment="1" applyProtection="1"/>
    <xf numFmtId="0" fontId="13" fillId="2" borderId="6" xfId="0" applyFont="1" applyFill="1" applyBorder="1" applyAlignment="1">
      <alignment horizontal="right" wrapText="1"/>
    </xf>
    <xf numFmtId="4" fontId="4" fillId="0" borderId="0" xfId="0" applyNumberFormat="1" applyFont="1" applyAlignment="1">
      <alignment horizontal="left"/>
    </xf>
    <xf numFmtId="4" fontId="2" fillId="0" borderId="0" xfId="1" applyNumberFormat="1" applyFill="1" applyAlignment="1" applyProtection="1"/>
    <xf numFmtId="4" fontId="4" fillId="0" borderId="0" xfId="0" applyNumberFormat="1" applyFont="1" applyFill="1" applyAlignment="1">
      <alignment horizontal="right"/>
    </xf>
    <xf numFmtId="15" fontId="0" fillId="0" borderId="0" xfId="0" applyNumberFormat="1"/>
    <xf numFmtId="0" fontId="3" fillId="0" borderId="0" xfId="0" applyFont="1"/>
    <xf numFmtId="0" fontId="9" fillId="0" borderId="0" xfId="0" applyFont="1" applyFill="1"/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/>
    <xf numFmtId="4" fontId="9" fillId="0" borderId="5" xfId="0" applyNumberFormat="1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center"/>
    </xf>
    <xf numFmtId="0" fontId="7" fillId="3" borderId="1" xfId="2" applyFont="1" applyFill="1" applyBorder="1"/>
    <xf numFmtId="2" fontId="7" fillId="3" borderId="1" xfId="2" applyNumberFormat="1" applyFont="1" applyFill="1" applyBorder="1" applyAlignment="1">
      <alignment horizontal="center"/>
    </xf>
    <xf numFmtId="0" fontId="8" fillId="3" borderId="1" xfId="2" applyFont="1" applyFill="1" applyBorder="1"/>
    <xf numFmtId="0" fontId="4" fillId="3" borderId="0" xfId="0" applyFont="1" applyFill="1"/>
    <xf numFmtId="4" fontId="4" fillId="3" borderId="0" xfId="0" applyNumberFormat="1" applyFont="1" applyFill="1"/>
    <xf numFmtId="4" fontId="4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17" fontId="9" fillId="0" borderId="0" xfId="0" applyNumberFormat="1" applyFont="1" applyFill="1"/>
    <xf numFmtId="0" fontId="9" fillId="0" borderId="0" xfId="0" applyFont="1" applyFill="1"/>
    <xf numFmtId="4" fontId="13" fillId="2" borderId="6" xfId="0" applyNumberFormat="1" applyFont="1" applyFill="1" applyBorder="1" applyAlignment="1">
      <alignment horizontal="right" wrapText="1"/>
    </xf>
    <xf numFmtId="0" fontId="9" fillId="0" borderId="0" xfId="0" applyFont="1" applyFill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59</xdr:row>
      <xdr:rowOff>0</xdr:rowOff>
    </xdr:from>
    <xdr:to>
      <xdr:col>21</xdr:col>
      <xdr:colOff>285750</xdr:colOff>
      <xdr:row>77</xdr:row>
      <xdr:rowOff>152400</xdr:rowOff>
    </xdr:to>
    <xdr:pic>
      <xdr:nvPicPr>
        <xdr:cNvPr id="10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63600" y="11801475"/>
          <a:ext cx="9534525" cy="3771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y2wealth.com/mutual-fund/mfactivity/" TargetMode="External"/><Relationship Id="rId3" Type="http://schemas.openxmlformats.org/officeDocument/2006/relationships/hyperlink" Target="https://edition.cnn.com/business/markets/commodities" TargetMode="External"/><Relationship Id="rId7" Type="http://schemas.openxmlformats.org/officeDocument/2006/relationships/hyperlink" Target="https://www.mcxindia.com/market-data/spot-market-price" TargetMode="External"/><Relationship Id="rId2" Type="http://schemas.openxmlformats.org/officeDocument/2006/relationships/hyperlink" Target="https://www.bseindia.com/Sensex/IndexHighlight.html" TargetMode="External"/><Relationship Id="rId1" Type="http://schemas.openxmlformats.org/officeDocument/2006/relationships/hyperlink" Target="https://www.nseindia.com/market-data/live-market-indices" TargetMode="External"/><Relationship Id="rId6" Type="http://schemas.openxmlformats.org/officeDocument/2006/relationships/hyperlink" Target="https://www.financialexpress.com/mutual-funds-india/mutual-funds-activities/" TargetMode="External"/><Relationship Id="rId5" Type="http://schemas.openxmlformats.org/officeDocument/2006/relationships/hyperlink" Target="https://www.cdslindia.com/Publications/FIITrends.aspx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moneycontrol.com/markets/global-indices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topLeftCell="A49" workbookViewId="0">
      <selection activeCell="F62" sqref="F62"/>
    </sheetView>
  </sheetViews>
  <sheetFormatPr defaultRowHeight="15.75"/>
  <cols>
    <col min="1" max="1" width="9.140625" style="1"/>
    <col min="2" max="2" width="39" style="1" customWidth="1"/>
    <col min="3" max="3" width="16.7109375" style="1" customWidth="1"/>
    <col min="4" max="4" width="13.140625" style="1" bestFit="1" customWidth="1"/>
    <col min="5" max="5" width="21.42578125" style="1" bestFit="1" customWidth="1"/>
    <col min="6" max="6" width="10.140625" style="1" bestFit="1" customWidth="1"/>
    <col min="7" max="7" width="13.140625" style="1" bestFit="1" customWidth="1"/>
    <col min="8" max="8" width="56.85546875" style="1" bestFit="1" customWidth="1"/>
    <col min="9" max="9" width="14.7109375" style="1" customWidth="1"/>
    <col min="10" max="10" width="9.140625" style="1"/>
    <col min="11" max="11" width="47.28515625" style="1" customWidth="1"/>
    <col min="12" max="16384" width="9.140625" style="1"/>
  </cols>
  <sheetData>
    <row r="1" spans="1:8">
      <c r="A1" s="10"/>
      <c r="B1" s="68" t="s">
        <v>25</v>
      </c>
      <c r="C1" s="68"/>
      <c r="D1" s="10"/>
      <c r="E1" s="10"/>
      <c r="F1" s="10"/>
      <c r="G1" s="10"/>
      <c r="H1" s="10"/>
    </row>
    <row r="2" spans="1:8">
      <c r="A2" s="10"/>
      <c r="B2" s="10"/>
      <c r="C2" s="10"/>
      <c r="D2" s="10"/>
      <c r="E2" s="10"/>
      <c r="F2" s="10"/>
      <c r="G2" s="10"/>
      <c r="H2" s="10"/>
    </row>
    <row r="3" spans="1:8">
      <c r="A3" s="10"/>
      <c r="B3" s="22" t="s">
        <v>12</v>
      </c>
      <c r="C3" s="10"/>
      <c r="D3" s="10"/>
      <c r="E3" s="10"/>
      <c r="F3" s="10"/>
      <c r="G3" s="10"/>
      <c r="H3" s="10"/>
    </row>
    <row r="4" spans="1:8">
      <c r="A4" s="10"/>
      <c r="B4" s="16" t="s">
        <v>0</v>
      </c>
      <c r="C4" s="17">
        <v>45379</v>
      </c>
      <c r="D4" s="17">
        <v>45351</v>
      </c>
      <c r="E4" s="18" t="s">
        <v>53</v>
      </c>
      <c r="F4" s="10"/>
      <c r="G4" s="10"/>
      <c r="H4" s="10"/>
    </row>
    <row r="5" spans="1:8">
      <c r="A5" s="10"/>
      <c r="B5" s="16" t="s">
        <v>1</v>
      </c>
      <c r="C5" s="23">
        <v>73651.350000000006</v>
      </c>
      <c r="D5" s="23">
        <v>72500.3</v>
      </c>
      <c r="E5" s="19">
        <f t="shared" ref="E5:E12" si="0">(C5-D5)/D5*100</f>
        <v>1.5876486028333716</v>
      </c>
      <c r="F5" s="10"/>
      <c r="G5" s="10"/>
      <c r="H5" s="10"/>
    </row>
    <row r="6" spans="1:8">
      <c r="A6" s="10"/>
      <c r="B6" s="16" t="s">
        <v>39</v>
      </c>
      <c r="C6" s="23">
        <v>22326.9</v>
      </c>
      <c r="D6" s="23">
        <v>21982.799999999999</v>
      </c>
      <c r="E6" s="19">
        <f>(C6-D6)/D6*100</f>
        <v>1.5653147005841033</v>
      </c>
      <c r="F6" s="10"/>
      <c r="G6" s="10"/>
      <c r="H6" s="10" t="s">
        <v>64</v>
      </c>
    </row>
    <row r="7" spans="1:8">
      <c r="A7" s="10"/>
      <c r="B7" s="16" t="s">
        <v>40</v>
      </c>
      <c r="C7" s="23">
        <v>47124.6</v>
      </c>
      <c r="D7" s="23">
        <v>46120.9</v>
      </c>
      <c r="E7" s="19">
        <f t="shared" si="0"/>
        <v>2.1762368037050384</v>
      </c>
      <c r="F7" s="10"/>
      <c r="G7" s="10"/>
      <c r="H7" s="43" t="s">
        <v>63</v>
      </c>
    </row>
    <row r="8" spans="1:8">
      <c r="A8" s="10"/>
      <c r="B8" s="16" t="s">
        <v>48</v>
      </c>
      <c r="C8" s="24">
        <v>48075.75</v>
      </c>
      <c r="D8" s="24">
        <v>48335.7</v>
      </c>
      <c r="E8" s="19">
        <f t="shared" si="0"/>
        <v>-0.53780125249038935</v>
      </c>
      <c r="F8" s="10"/>
      <c r="G8" s="10"/>
      <c r="H8" s="10"/>
    </row>
    <row r="9" spans="1:8">
      <c r="A9" s="10"/>
      <c r="B9" s="16" t="s">
        <v>41</v>
      </c>
      <c r="C9" s="24">
        <v>20255.150000000001</v>
      </c>
      <c r="D9" s="24">
        <v>20090.05</v>
      </c>
      <c r="E9" s="19">
        <f t="shared" si="0"/>
        <v>0.82179984619252899</v>
      </c>
      <c r="F9" s="10"/>
      <c r="G9" s="10"/>
      <c r="H9" s="10"/>
    </row>
    <row r="10" spans="1:8">
      <c r="A10" s="10"/>
      <c r="B10" s="16" t="s">
        <v>42</v>
      </c>
      <c r="C10" s="23">
        <v>34898.15</v>
      </c>
      <c r="D10" s="23">
        <v>37720.400000000001</v>
      </c>
      <c r="E10" s="19">
        <f t="shared" si="0"/>
        <v>-7.4820256412975477</v>
      </c>
      <c r="F10" s="10"/>
      <c r="G10" s="10"/>
      <c r="H10" s="10"/>
    </row>
    <row r="11" spans="1:8">
      <c r="A11" s="10"/>
      <c r="B11" s="16" t="s">
        <v>43</v>
      </c>
      <c r="C11" s="24">
        <v>900.65</v>
      </c>
      <c r="D11" s="24">
        <v>910.55</v>
      </c>
      <c r="E11" s="19">
        <f t="shared" si="0"/>
        <v>-1.087254955795945</v>
      </c>
      <c r="F11" s="10"/>
      <c r="G11" s="10"/>
      <c r="H11" s="10"/>
    </row>
    <row r="12" spans="1:8">
      <c r="A12" s="10"/>
      <c r="B12" s="16" t="s">
        <v>44</v>
      </c>
      <c r="C12" s="24">
        <v>8336</v>
      </c>
      <c r="D12" s="24">
        <v>8085.75</v>
      </c>
      <c r="E12" s="19">
        <f t="shared" si="0"/>
        <v>3.094950994032712</v>
      </c>
      <c r="F12" s="10"/>
      <c r="G12" s="10"/>
      <c r="H12" s="10"/>
    </row>
    <row r="13" spans="1:8">
      <c r="A13" s="10"/>
      <c r="B13" s="25" t="s">
        <v>14</v>
      </c>
      <c r="C13" s="26"/>
      <c r="D13" s="26"/>
      <c r="E13" s="10"/>
      <c r="F13" s="10"/>
      <c r="G13" s="10"/>
      <c r="H13" s="10"/>
    </row>
    <row r="14" spans="1:8">
      <c r="A14" s="10"/>
      <c r="B14" s="27"/>
      <c r="C14" s="10"/>
      <c r="D14" s="10"/>
      <c r="E14" s="10"/>
      <c r="F14" s="10"/>
      <c r="G14" s="10"/>
      <c r="H14" s="10"/>
    </row>
    <row r="15" spans="1:8">
      <c r="A15" s="10"/>
      <c r="B15" s="28" t="s">
        <v>2</v>
      </c>
      <c r="C15" s="10"/>
      <c r="D15" s="10"/>
      <c r="E15" s="26"/>
      <c r="F15" s="10"/>
      <c r="G15" s="10"/>
      <c r="H15" s="10"/>
    </row>
    <row r="16" spans="1:8">
      <c r="A16" s="10"/>
      <c r="B16" s="16" t="s">
        <v>0</v>
      </c>
      <c r="C16" s="17">
        <v>45379</v>
      </c>
      <c r="D16" s="17">
        <v>45350</v>
      </c>
      <c r="E16" s="18" t="s">
        <v>53</v>
      </c>
      <c r="F16" s="10"/>
      <c r="G16" s="10"/>
      <c r="H16" s="10"/>
    </row>
    <row r="17" spans="1:8">
      <c r="A17" s="10"/>
      <c r="B17" s="16" t="s">
        <v>3</v>
      </c>
      <c r="C17" s="21">
        <v>49142.11</v>
      </c>
      <c r="D17" s="21">
        <v>46819.3</v>
      </c>
      <c r="E17" s="19">
        <f t="shared" ref="E17:E28" si="1">(C17-D17)/D17*100</f>
        <v>4.9612232562212544</v>
      </c>
      <c r="F17" s="10"/>
      <c r="G17" s="10"/>
      <c r="H17" s="10" t="s">
        <v>68</v>
      </c>
    </row>
    <row r="18" spans="1:8">
      <c r="A18" s="10"/>
      <c r="B18" s="16" t="s">
        <v>81</v>
      </c>
      <c r="C18" s="21">
        <v>53515.19</v>
      </c>
      <c r="D18" s="21">
        <v>52456.58</v>
      </c>
      <c r="E18" s="19">
        <f t="shared" si="1"/>
        <v>2.0180690391939402</v>
      </c>
      <c r="F18" s="10"/>
      <c r="G18" s="10"/>
      <c r="H18" s="43" t="s">
        <v>65</v>
      </c>
    </row>
    <row r="19" spans="1:8">
      <c r="A19" s="10"/>
      <c r="B19" s="16" t="s">
        <v>78</v>
      </c>
      <c r="C19" s="21">
        <v>52276.61</v>
      </c>
      <c r="D19" s="21">
        <v>51224.29</v>
      </c>
      <c r="E19" s="19">
        <f t="shared" si="1"/>
        <v>2.0543378932143317</v>
      </c>
      <c r="F19" s="10"/>
      <c r="G19" s="10"/>
      <c r="H19" s="10"/>
    </row>
    <row r="20" spans="1:8">
      <c r="A20" s="10"/>
      <c r="B20" s="16" t="s">
        <v>79</v>
      </c>
      <c r="C20" s="21">
        <v>60943.12</v>
      </c>
      <c r="D20" s="21">
        <v>57414.63</v>
      </c>
      <c r="E20" s="19">
        <f t="shared" si="1"/>
        <v>6.1456287360904449</v>
      </c>
      <c r="F20" s="10"/>
      <c r="G20" s="10"/>
      <c r="H20" s="10"/>
    </row>
    <row r="21" spans="1:8">
      <c r="A21" s="10"/>
      <c r="B21" s="16" t="s">
        <v>80</v>
      </c>
      <c r="C21" s="21">
        <v>19318.400000000001</v>
      </c>
      <c r="D21" s="21">
        <v>19447.87</v>
      </c>
      <c r="E21" s="19">
        <f t="shared" si="1"/>
        <v>-0.66572843195680309</v>
      </c>
      <c r="F21" s="10"/>
      <c r="G21" s="10"/>
      <c r="H21" s="10"/>
    </row>
    <row r="22" spans="1:8">
      <c r="A22" s="10"/>
      <c r="B22" s="16" t="s">
        <v>71</v>
      </c>
      <c r="C22" s="21">
        <v>35052.839999999997</v>
      </c>
      <c r="D22" s="21">
        <v>35079.32</v>
      </c>
      <c r="E22" s="19">
        <f t="shared" si="1"/>
        <v>-7.548606985541112E-2</v>
      </c>
      <c r="F22" s="10"/>
      <c r="G22" s="10"/>
      <c r="H22" s="10"/>
    </row>
    <row r="23" spans="1:8">
      <c r="A23" s="10"/>
      <c r="B23" s="16" t="s">
        <v>72</v>
      </c>
      <c r="C23" s="21">
        <v>35644.769999999997</v>
      </c>
      <c r="D23" s="21">
        <v>38412.089999999997</v>
      </c>
      <c r="E23" s="19">
        <f t="shared" si="1"/>
        <v>-7.2042942729749928</v>
      </c>
      <c r="F23" s="10"/>
      <c r="G23" s="10"/>
      <c r="H23" s="10"/>
    </row>
    <row r="24" spans="1:8">
      <c r="A24" s="10"/>
      <c r="B24" s="16" t="s">
        <v>73</v>
      </c>
      <c r="C24" s="21">
        <v>28196.080000000002</v>
      </c>
      <c r="D24" s="21">
        <v>26865.25</v>
      </c>
      <c r="E24" s="19">
        <f t="shared" si="1"/>
        <v>4.9537227459264361</v>
      </c>
      <c r="F24" s="10"/>
      <c r="G24" s="10"/>
      <c r="H24" s="10"/>
    </row>
    <row r="25" spans="1:8">
      <c r="A25" s="10"/>
      <c r="B25" s="16" t="s">
        <v>74</v>
      </c>
      <c r="C25" s="21">
        <v>27644.48</v>
      </c>
      <c r="D25" s="21">
        <v>27664.639999999999</v>
      </c>
      <c r="E25" s="19">
        <f t="shared" si="1"/>
        <v>-7.2872808032202308E-2</v>
      </c>
      <c r="F25" s="10"/>
      <c r="G25" s="10"/>
      <c r="H25" s="10"/>
    </row>
    <row r="26" spans="1:8">
      <c r="A26" s="10"/>
      <c r="B26" s="57" t="s">
        <v>77</v>
      </c>
      <c r="C26" s="21">
        <v>18274.57</v>
      </c>
      <c r="D26" s="21">
        <v>18327.03</v>
      </c>
      <c r="E26" s="19">
        <f t="shared" si="1"/>
        <v>-0.28624387039252475</v>
      </c>
      <c r="F26" s="10"/>
      <c r="G26" s="10"/>
      <c r="H26" s="10"/>
    </row>
    <row r="27" spans="1:8">
      <c r="A27" s="10"/>
      <c r="B27" s="16" t="s">
        <v>75</v>
      </c>
      <c r="C27" s="21">
        <v>7108.37</v>
      </c>
      <c r="D27" s="21">
        <v>7195.44</v>
      </c>
      <c r="E27" s="19">
        <f t="shared" si="1"/>
        <v>-1.2100719344473683</v>
      </c>
      <c r="F27" s="10"/>
      <c r="G27" s="10"/>
      <c r="H27" s="10"/>
    </row>
    <row r="28" spans="1:8">
      <c r="A28" s="10"/>
      <c r="B28" s="16" t="s">
        <v>76</v>
      </c>
      <c r="C28" s="21">
        <v>16111.217000000001</v>
      </c>
      <c r="D28" s="21">
        <v>16963</v>
      </c>
      <c r="E28" s="19">
        <f t="shared" si="1"/>
        <v>-5.0214172021458436</v>
      </c>
      <c r="F28" s="10"/>
      <c r="G28" s="10" t="s">
        <v>13</v>
      </c>
      <c r="H28" s="10"/>
    </row>
    <row r="29" spans="1:8">
      <c r="A29" s="10"/>
      <c r="B29" s="10" t="s">
        <v>15</v>
      </c>
      <c r="C29" s="10"/>
      <c r="D29" s="10"/>
      <c r="E29" s="10"/>
      <c r="F29" s="10"/>
      <c r="G29" s="10"/>
      <c r="H29" s="10"/>
    </row>
    <row r="30" spans="1:8">
      <c r="A30" s="10"/>
      <c r="B30" s="10"/>
      <c r="C30" s="10"/>
      <c r="D30" s="10"/>
      <c r="E30" s="10"/>
      <c r="F30" s="10"/>
      <c r="G30" s="10"/>
      <c r="H30" s="10"/>
    </row>
    <row r="31" spans="1:8">
      <c r="A31" s="10"/>
      <c r="B31" s="15" t="s">
        <v>4</v>
      </c>
      <c r="C31" s="10"/>
      <c r="D31" s="10"/>
      <c r="E31" s="10"/>
      <c r="F31" s="10"/>
      <c r="G31" s="10"/>
      <c r="H31" s="10"/>
    </row>
    <row r="32" spans="1:8">
      <c r="A32" s="10"/>
      <c r="B32" s="16" t="s">
        <v>0</v>
      </c>
      <c r="C32" s="17">
        <v>45379</v>
      </c>
      <c r="D32" s="17">
        <v>45350</v>
      </c>
      <c r="E32" s="18" t="s">
        <v>53</v>
      </c>
      <c r="F32" s="10"/>
      <c r="G32" s="10"/>
      <c r="H32" s="10"/>
    </row>
    <row r="33" spans="1:9">
      <c r="A33" s="10"/>
      <c r="B33" s="12" t="s">
        <v>5</v>
      </c>
      <c r="C33" s="19">
        <v>39807.370000000003</v>
      </c>
      <c r="D33" s="19">
        <v>38996.39</v>
      </c>
      <c r="E33" s="19">
        <f>(C33-D33)/D33*100</f>
        <v>2.0796283963720827</v>
      </c>
      <c r="F33" s="10"/>
      <c r="G33" s="10"/>
      <c r="H33" s="10" t="s">
        <v>69</v>
      </c>
    </row>
    <row r="34" spans="1:9">
      <c r="A34" s="10"/>
      <c r="B34" s="12" t="s">
        <v>6</v>
      </c>
      <c r="C34" s="19">
        <v>16379.46</v>
      </c>
      <c r="D34" s="19">
        <v>16091.92</v>
      </c>
      <c r="E34" s="19">
        <f>(C34-D34)/D34*100</f>
        <v>1.7868594922172063</v>
      </c>
      <c r="F34" s="10"/>
      <c r="G34" s="10"/>
      <c r="H34" s="43" t="s">
        <v>66</v>
      </c>
    </row>
    <row r="35" spans="1:9">
      <c r="A35" s="10"/>
      <c r="B35" s="55" t="s">
        <v>24</v>
      </c>
      <c r="C35" s="56">
        <v>16541.419999999998</v>
      </c>
      <c r="D35" s="56">
        <v>16536.849999999999</v>
      </c>
      <c r="E35" s="56">
        <f>(C35-D35)/D35*100</f>
        <v>2.7635250969802044E-2</v>
      </c>
      <c r="F35" s="10"/>
      <c r="G35" s="10" t="s">
        <v>13</v>
      </c>
      <c r="H35" s="10" t="s">
        <v>96</v>
      </c>
    </row>
    <row r="36" spans="1:9">
      <c r="A36" s="10"/>
      <c r="B36" s="12" t="s">
        <v>7</v>
      </c>
      <c r="C36" s="19">
        <v>7952.62</v>
      </c>
      <c r="D36" s="19">
        <v>7630.02</v>
      </c>
      <c r="E36" s="19">
        <f>(C36-D36)/D36*100</f>
        <v>4.2280360995121828</v>
      </c>
      <c r="F36" s="10"/>
      <c r="G36" s="10"/>
      <c r="H36" s="43" t="s">
        <v>67</v>
      </c>
    </row>
    <row r="37" spans="1:9">
      <c r="A37" s="10"/>
      <c r="B37" s="12" t="s">
        <v>8</v>
      </c>
      <c r="C37" s="19">
        <v>40369.440000000002</v>
      </c>
      <c r="D37" s="19">
        <v>39208.03</v>
      </c>
      <c r="E37" s="19">
        <f>(C37-D37)/D37*100</f>
        <v>2.9621738200057579</v>
      </c>
      <c r="F37" s="10"/>
      <c r="G37" s="10"/>
      <c r="H37" s="10" t="s">
        <v>70</v>
      </c>
      <c r="I37" s="1" t="s">
        <v>97</v>
      </c>
    </row>
    <row r="38" spans="1:9">
      <c r="A38" s="10"/>
      <c r="B38" s="13" t="s">
        <v>62</v>
      </c>
      <c r="C38" s="14"/>
      <c r="D38" s="14"/>
      <c r="E38" s="14"/>
      <c r="F38" s="10"/>
      <c r="G38" s="10"/>
      <c r="H38" s="10"/>
    </row>
    <row r="39" spans="1:9">
      <c r="A39" s="10"/>
      <c r="B39" s="13"/>
      <c r="C39" s="14"/>
      <c r="D39" s="14"/>
      <c r="E39" s="14"/>
      <c r="F39" s="10"/>
      <c r="G39" s="10"/>
      <c r="H39" s="10"/>
    </row>
    <row r="40" spans="1:9">
      <c r="A40" s="10"/>
      <c r="B40" s="15" t="s">
        <v>46</v>
      </c>
      <c r="C40" s="10"/>
      <c r="D40" s="10"/>
      <c r="E40" s="10"/>
      <c r="F40" s="10"/>
      <c r="G40" s="10"/>
      <c r="H40" s="10"/>
    </row>
    <row r="41" spans="1:9">
      <c r="A41" s="10"/>
      <c r="B41" s="16" t="s">
        <v>22</v>
      </c>
      <c r="C41" s="17">
        <v>45379</v>
      </c>
      <c r="D41" s="17">
        <v>45350</v>
      </c>
      <c r="E41" s="18" t="s">
        <v>53</v>
      </c>
      <c r="F41" s="10"/>
      <c r="G41" s="10"/>
      <c r="H41" s="10"/>
    </row>
    <row r="42" spans="1:9">
      <c r="A42" s="10"/>
      <c r="B42" s="12" t="s">
        <v>20</v>
      </c>
      <c r="C42" s="19">
        <v>67677</v>
      </c>
      <c r="D42" s="19">
        <v>62567</v>
      </c>
      <c r="E42" s="19">
        <f>(C42-D42)/D42*100</f>
        <v>8.1672447136669497</v>
      </c>
      <c r="F42" s="10"/>
      <c r="G42" s="10"/>
      <c r="H42" s="10"/>
    </row>
    <row r="43" spans="1:9">
      <c r="A43" s="10"/>
      <c r="B43" s="12" t="s">
        <v>19</v>
      </c>
      <c r="C43" s="19">
        <v>75048</v>
      </c>
      <c r="D43" s="19">
        <v>69665</v>
      </c>
      <c r="E43" s="19">
        <f>(C43-D43)/D43*100</f>
        <v>7.7269791143328783</v>
      </c>
      <c r="F43" s="10"/>
      <c r="G43" s="10"/>
      <c r="H43" s="10" t="s">
        <v>60</v>
      </c>
    </row>
    <row r="44" spans="1:9">
      <c r="A44" s="10"/>
      <c r="B44" s="12" t="s">
        <v>21</v>
      </c>
      <c r="C44" s="19">
        <v>6909</v>
      </c>
      <c r="D44" s="19">
        <v>6513</v>
      </c>
      <c r="E44" s="19">
        <f>(C44-D44)/D44*100</f>
        <v>6.0801473975126665</v>
      </c>
      <c r="F44" s="10"/>
      <c r="G44" s="10"/>
      <c r="H44" s="43" t="s">
        <v>93</v>
      </c>
    </row>
    <row r="45" spans="1:9">
      <c r="A45" s="10"/>
      <c r="B45" s="12" t="s">
        <v>45</v>
      </c>
      <c r="C45" s="19">
        <v>146.5</v>
      </c>
      <c r="D45" s="19">
        <v>157.1</v>
      </c>
      <c r="E45" s="19">
        <f>(C45-D45)/D45*100</f>
        <v>-6.7472947167409263</v>
      </c>
      <c r="F45" s="10"/>
      <c r="G45" s="10"/>
      <c r="H45" s="10"/>
    </row>
    <row r="46" spans="1:9">
      <c r="A46" s="10"/>
      <c r="B46" s="10" t="s">
        <v>55</v>
      </c>
      <c r="C46" s="10"/>
      <c r="D46" s="10"/>
      <c r="E46" s="10"/>
      <c r="F46" s="10"/>
      <c r="G46" s="10"/>
      <c r="H46" s="10"/>
    </row>
    <row r="47" spans="1:9">
      <c r="A47" s="10"/>
      <c r="B47" s="10"/>
      <c r="C47" s="10"/>
      <c r="D47" s="10"/>
      <c r="E47" s="20"/>
      <c r="F47" s="10"/>
      <c r="G47" s="10"/>
      <c r="H47" s="10"/>
    </row>
    <row r="48" spans="1:9">
      <c r="A48" s="10"/>
      <c r="B48" s="15" t="s">
        <v>47</v>
      </c>
      <c r="C48" s="10"/>
      <c r="D48" s="10"/>
      <c r="E48" s="20"/>
      <c r="F48" s="10"/>
      <c r="G48" s="10"/>
      <c r="H48" s="10"/>
    </row>
    <row r="49" spans="1:8">
      <c r="A49" s="10"/>
      <c r="B49" s="16" t="s">
        <v>22</v>
      </c>
      <c r="C49" s="17">
        <v>45379</v>
      </c>
      <c r="D49" s="17">
        <v>45351</v>
      </c>
      <c r="E49" s="18" t="s">
        <v>53</v>
      </c>
      <c r="F49" s="10"/>
      <c r="G49" s="10"/>
      <c r="H49" s="10"/>
    </row>
    <row r="50" spans="1:8">
      <c r="A50" s="10"/>
      <c r="B50" s="12" t="s">
        <v>49</v>
      </c>
      <c r="C50" s="19">
        <v>83.35</v>
      </c>
      <c r="D50" s="19">
        <v>82.9</v>
      </c>
      <c r="E50" s="19">
        <f>(C50-D50)/D50*100</f>
        <v>0.54282267792519734</v>
      </c>
      <c r="F50" s="10"/>
      <c r="G50" s="10"/>
      <c r="H50" s="43" t="s">
        <v>101</v>
      </c>
    </row>
    <row r="51" spans="1:8">
      <c r="A51" s="10"/>
      <c r="B51" s="12" t="s">
        <v>50</v>
      </c>
      <c r="C51" s="19">
        <v>89.94</v>
      </c>
      <c r="D51" s="19">
        <v>89.55</v>
      </c>
      <c r="E51" s="19">
        <f>(C51-D51)/D51*100</f>
        <v>0.43551088777219499</v>
      </c>
      <c r="F51" s="10"/>
      <c r="G51" s="10"/>
      <c r="H51" s="10"/>
    </row>
    <row r="52" spans="1:8">
      <c r="A52" s="10"/>
      <c r="B52" s="12" t="s">
        <v>51</v>
      </c>
      <c r="C52" s="19">
        <v>105.2</v>
      </c>
      <c r="D52" s="19">
        <v>104.64</v>
      </c>
      <c r="E52" s="19">
        <f>(C52-D52)/D52*100</f>
        <v>0.53516819571865659</v>
      </c>
      <c r="F52" s="10"/>
      <c r="G52" s="10"/>
      <c r="H52" s="10"/>
    </row>
    <row r="53" spans="1:8">
      <c r="A53" s="10"/>
      <c r="B53" s="12" t="s">
        <v>52</v>
      </c>
      <c r="C53" s="19">
        <v>55.05</v>
      </c>
      <c r="D53" s="19">
        <v>55.27</v>
      </c>
      <c r="E53" s="19">
        <f>(C53-D53)/D53*100</f>
        <v>-0.39804595621495559</v>
      </c>
      <c r="F53" s="10"/>
      <c r="G53" s="10"/>
      <c r="H53" s="10"/>
    </row>
    <row r="54" spans="1:8">
      <c r="A54" s="10"/>
      <c r="B54" s="25" t="s">
        <v>94</v>
      </c>
      <c r="C54" s="10"/>
      <c r="D54" s="10"/>
      <c r="E54" s="10"/>
      <c r="F54" s="10"/>
      <c r="G54" s="10"/>
      <c r="H54" s="10"/>
    </row>
    <row r="55" spans="1:8">
      <c r="A55" s="10"/>
      <c r="B55" s="10"/>
      <c r="C55" s="10"/>
      <c r="D55" s="10"/>
      <c r="E55" s="10"/>
      <c r="F55" s="10"/>
      <c r="G55" s="10"/>
      <c r="H55" s="10"/>
    </row>
    <row r="56" spans="1:8">
      <c r="A56" s="10"/>
      <c r="B56" s="29" t="s">
        <v>18</v>
      </c>
      <c r="C56" s="30"/>
      <c r="D56" s="30"/>
      <c r="E56" s="30"/>
      <c r="F56" s="10"/>
      <c r="G56" s="10"/>
      <c r="H56" s="10"/>
    </row>
    <row r="57" spans="1:8">
      <c r="A57" s="10"/>
      <c r="B57" s="31" t="s">
        <v>23</v>
      </c>
      <c r="C57" s="51" t="s">
        <v>10</v>
      </c>
      <c r="D57" s="51" t="s">
        <v>11</v>
      </c>
      <c r="E57" s="32" t="s">
        <v>9</v>
      </c>
      <c r="F57" s="10"/>
      <c r="G57" s="10"/>
      <c r="H57" s="43" t="s">
        <v>82</v>
      </c>
    </row>
    <row r="58" spans="1:8">
      <c r="A58" s="10"/>
      <c r="B58" s="52" t="s">
        <v>99</v>
      </c>
      <c r="C58" s="64">
        <v>399448.64</v>
      </c>
      <c r="D58" s="64">
        <v>370296.1</v>
      </c>
      <c r="E58" s="54">
        <v>29152.54</v>
      </c>
      <c r="F58" s="10"/>
      <c r="G58" s="11"/>
      <c r="H58" s="41" t="s">
        <v>83</v>
      </c>
    </row>
    <row r="59" spans="1:8">
      <c r="A59" s="10"/>
      <c r="B59" s="31" t="s">
        <v>98</v>
      </c>
      <c r="C59" s="53">
        <v>1024537.8</v>
      </c>
      <c r="D59" s="53">
        <v>1027443.87</v>
      </c>
      <c r="E59" s="35">
        <v>-2906.07</v>
      </c>
      <c r="F59" s="10"/>
      <c r="G59" s="11"/>
      <c r="H59" s="45" t="s">
        <v>84</v>
      </c>
    </row>
    <row r="60" spans="1:8">
      <c r="A60" s="10"/>
      <c r="B60" s="66" t="s">
        <v>100</v>
      </c>
      <c r="C60" s="36"/>
      <c r="D60" s="37"/>
      <c r="E60" s="38" t="s">
        <v>16</v>
      </c>
      <c r="F60" s="10"/>
      <c r="G60" s="10"/>
      <c r="H60" s="10" t="s">
        <v>88</v>
      </c>
    </row>
    <row r="61" spans="1:8">
      <c r="A61" s="10"/>
      <c r="B61" s="50"/>
      <c r="C61" s="36"/>
      <c r="D61" s="37"/>
      <c r="E61" s="38"/>
      <c r="F61" s="10"/>
      <c r="G61" s="10"/>
      <c r="H61" s="10"/>
    </row>
    <row r="62" spans="1:8">
      <c r="A62" s="10"/>
      <c r="B62" s="29" t="s">
        <v>17</v>
      </c>
      <c r="C62" s="30"/>
      <c r="D62" s="30"/>
      <c r="E62" s="30"/>
      <c r="F62" s="58"/>
      <c r="G62" s="10"/>
      <c r="H62" s="10"/>
    </row>
    <row r="63" spans="1:8">
      <c r="A63" s="10"/>
      <c r="B63" s="33" t="s">
        <v>99</v>
      </c>
      <c r="C63" s="60">
        <v>186611.83000000002</v>
      </c>
      <c r="D63" s="60">
        <v>141312.92000000001</v>
      </c>
      <c r="E63" s="60">
        <v>45298.909999999996</v>
      </c>
      <c r="F63" s="59"/>
      <c r="G63" s="10"/>
      <c r="H63" s="46" t="s">
        <v>85</v>
      </c>
    </row>
    <row r="64" spans="1:8">
      <c r="A64" s="10"/>
      <c r="B64" s="31" t="s">
        <v>98</v>
      </c>
      <c r="C64" s="61">
        <v>584773.11</v>
      </c>
      <c r="D64" s="61">
        <v>498542.31000000006</v>
      </c>
      <c r="E64" s="61">
        <v>86230.799999999988</v>
      </c>
      <c r="F64" s="59"/>
      <c r="G64" s="10"/>
      <c r="H64" s="43" t="s">
        <v>95</v>
      </c>
    </row>
    <row r="65" spans="1:8">
      <c r="A65" s="10"/>
      <c r="B65" s="66" t="s">
        <v>102</v>
      </c>
      <c r="C65" s="11"/>
      <c r="D65" s="11"/>
      <c r="E65" s="38" t="s">
        <v>16</v>
      </c>
      <c r="F65" s="11"/>
      <c r="G65" s="10"/>
      <c r="H65" s="11" t="s">
        <v>86</v>
      </c>
    </row>
    <row r="66" spans="1:8">
      <c r="A66" s="10"/>
      <c r="B66" s="10"/>
      <c r="C66" s="11"/>
      <c r="D66" s="11"/>
      <c r="E66" s="47" t="s">
        <v>87</v>
      </c>
      <c r="F66" s="10"/>
      <c r="G66" s="10"/>
      <c r="H66" s="41"/>
    </row>
    <row r="67" spans="1:8">
      <c r="A67" s="10"/>
      <c r="B67" s="10"/>
      <c r="C67" s="11"/>
      <c r="D67" s="10"/>
      <c r="E67" s="11"/>
      <c r="F67" s="10"/>
      <c r="G67" s="10"/>
      <c r="H67" s="11"/>
    </row>
    <row r="68" spans="1:8" ht="16.5" thickBot="1">
      <c r="A68" s="10"/>
      <c r="B68" s="10"/>
      <c r="C68" s="11"/>
      <c r="D68" s="11"/>
      <c r="E68" s="11"/>
      <c r="F68" s="10"/>
      <c r="G68" s="10"/>
      <c r="H68" s="10"/>
    </row>
    <row r="69" spans="1:8" ht="16.5" thickBot="1">
      <c r="A69" s="10"/>
      <c r="B69" s="10"/>
      <c r="C69" s="67"/>
      <c r="D69" s="44"/>
      <c r="E69" s="44"/>
      <c r="F69" s="44"/>
      <c r="G69" s="10"/>
      <c r="H69" s="10"/>
    </row>
    <row r="70" spans="1:8">
      <c r="A70" s="10"/>
      <c r="B70" s="10"/>
      <c r="C70" s="10"/>
    </row>
    <row r="71" spans="1:8">
      <c r="A71" s="10"/>
      <c r="B71" s="10"/>
      <c r="C71" s="62"/>
      <c r="D71" s="62"/>
      <c r="E71" s="62"/>
    </row>
    <row r="72" spans="1:8">
      <c r="A72" s="10"/>
      <c r="B72" s="65"/>
      <c r="C72" s="63"/>
      <c r="D72" s="63"/>
      <c r="E72" s="63"/>
      <c r="F72" s="10"/>
      <c r="G72" s="10"/>
      <c r="H72" s="10"/>
    </row>
  </sheetData>
  <mergeCells count="1">
    <mergeCell ref="B1:C1"/>
  </mergeCells>
  <hyperlinks>
    <hyperlink ref="H7" r:id="rId1"/>
    <hyperlink ref="H18" r:id="rId2"/>
    <hyperlink ref="H34" r:id="rId3"/>
    <hyperlink ref="H36" r:id="rId4"/>
    <hyperlink ref="H57" r:id="rId5"/>
    <hyperlink ref="H63" r:id="rId6"/>
    <hyperlink ref="H44" r:id="rId7"/>
    <hyperlink ref="H64" r:id="rId8"/>
  </hyperlinks>
  <pageMargins left="0.7" right="0.7" top="0.75" bottom="0.75" header="0.3" footer="0.3"/>
  <pageSetup orientation="portrait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C12" sqref="C12"/>
    </sheetView>
  </sheetViews>
  <sheetFormatPr defaultRowHeight="15"/>
  <cols>
    <col min="1" max="1" width="9.140625" style="5"/>
    <col min="2" max="2" width="19" style="5" bestFit="1" customWidth="1"/>
    <col min="3" max="3" width="16.7109375" style="5" bestFit="1" customWidth="1"/>
    <col min="4" max="4" width="11.7109375" style="5" bestFit="1" customWidth="1"/>
    <col min="5" max="5" width="14.5703125" style="5" bestFit="1" customWidth="1"/>
    <col min="6" max="7" width="9.140625" style="5"/>
    <col min="8" max="8" width="11.7109375" style="5" bestFit="1" customWidth="1"/>
    <col min="9" max="9" width="14.5703125" style="5" bestFit="1" customWidth="1"/>
    <col min="10" max="10" width="9.140625" style="5"/>
    <col min="11" max="11" width="10" style="5" bestFit="1" customWidth="1"/>
    <col min="12" max="12" width="8" style="5" bestFit="1" customWidth="1"/>
    <col min="13" max="16384" width="9.140625" style="5"/>
  </cols>
  <sheetData>
    <row r="1" spans="1:8">
      <c r="A1" s="2" t="s">
        <v>26</v>
      </c>
      <c r="B1" s="3"/>
      <c r="C1" s="3"/>
      <c r="D1" s="4"/>
      <c r="F1" s="4"/>
      <c r="G1" s="9"/>
    </row>
    <row r="2" spans="1:8">
      <c r="A2" s="5" t="s">
        <v>27</v>
      </c>
      <c r="B2" s="6"/>
      <c r="C2" s="6"/>
      <c r="D2" s="6"/>
      <c r="F2" s="6"/>
      <c r="G2" s="9"/>
    </row>
    <row r="3" spans="1:8" ht="15.75">
      <c r="A3" s="2" t="s">
        <v>29</v>
      </c>
      <c r="B3" s="29" t="s">
        <v>18</v>
      </c>
      <c r="C3" s="30"/>
      <c r="D3" s="30"/>
      <c r="E3" s="30"/>
      <c r="F3" s="6"/>
      <c r="G3" s="9"/>
    </row>
    <row r="4" spans="1:8" ht="15.75">
      <c r="A4" s="2" t="s">
        <v>30</v>
      </c>
      <c r="B4" s="31" t="s">
        <v>23</v>
      </c>
      <c r="C4" s="32" t="s">
        <v>10</v>
      </c>
      <c r="D4" s="32" t="s">
        <v>11</v>
      </c>
      <c r="E4" s="32" t="s">
        <v>9</v>
      </c>
      <c r="F4" s="6"/>
      <c r="G4" s="9"/>
    </row>
    <row r="5" spans="1:8" ht="15.75">
      <c r="A5" s="5" t="s">
        <v>31</v>
      </c>
      <c r="B5" s="33" t="s">
        <v>61</v>
      </c>
      <c r="C5" s="34">
        <v>120367.21</v>
      </c>
      <c r="D5" s="34">
        <v>102182.56</v>
      </c>
      <c r="E5" s="34">
        <f>C5-D5</f>
        <v>18184.650000000009</v>
      </c>
      <c r="F5" s="6"/>
      <c r="G5" s="9"/>
      <c r="H5"/>
    </row>
    <row r="6" spans="1:8" ht="15.75">
      <c r="A6" s="2" t="s">
        <v>32</v>
      </c>
      <c r="B6" s="31" t="s">
        <v>56</v>
      </c>
      <c r="C6" s="35">
        <v>939540.46</v>
      </c>
      <c r="D6" s="35">
        <v>964463.19</v>
      </c>
      <c r="E6" s="35">
        <v>-24922.729999999981</v>
      </c>
      <c r="F6" s="9"/>
      <c r="G6" s="9"/>
    </row>
    <row r="7" spans="1:8" ht="15.75">
      <c r="A7" s="2" t="s">
        <v>33</v>
      </c>
      <c r="B7" s="39" t="s">
        <v>58</v>
      </c>
      <c r="C7" s="36"/>
      <c r="D7" s="37"/>
      <c r="E7" s="38" t="s">
        <v>16</v>
      </c>
    </row>
    <row r="8" spans="1:8" ht="15.75">
      <c r="A8" s="5" t="s">
        <v>34</v>
      </c>
      <c r="B8" s="39"/>
      <c r="C8" s="36"/>
      <c r="D8" s="37"/>
      <c r="E8" s="38"/>
      <c r="H8" s="42"/>
    </row>
    <row r="9" spans="1:8" ht="15.75">
      <c r="A9" s="2" t="s">
        <v>35</v>
      </c>
      <c r="B9" s="29" t="s">
        <v>17</v>
      </c>
      <c r="C9" s="30"/>
      <c r="D9" s="30"/>
      <c r="E9" s="30"/>
    </row>
    <row r="10" spans="1:8" ht="15.75">
      <c r="A10" s="2" t="s">
        <v>36</v>
      </c>
      <c r="B10" s="40" t="s">
        <v>23</v>
      </c>
      <c r="C10" s="40" t="s">
        <v>10</v>
      </c>
      <c r="D10" s="40" t="s">
        <v>11</v>
      </c>
      <c r="E10" s="32" t="s">
        <v>9</v>
      </c>
      <c r="H10" s="42"/>
    </row>
    <row r="11" spans="1:8" ht="15.75">
      <c r="A11" s="5" t="s">
        <v>37</v>
      </c>
      <c r="B11" s="33" t="s">
        <v>57</v>
      </c>
      <c r="C11" s="34">
        <v>71868.759999999995</v>
      </c>
      <c r="D11" s="34">
        <v>72272.77</v>
      </c>
      <c r="E11" s="34">
        <v>-404.01000000000113</v>
      </c>
    </row>
    <row r="12" spans="1:8" ht="15.75">
      <c r="A12" s="7" t="s">
        <v>38</v>
      </c>
      <c r="B12" s="31" t="s">
        <v>56</v>
      </c>
      <c r="C12" s="35">
        <v>450984.22</v>
      </c>
      <c r="D12" s="35">
        <v>414560.06</v>
      </c>
      <c r="E12" s="35">
        <v>36424.160000000003</v>
      </c>
    </row>
    <row r="13" spans="1:8" ht="15.75">
      <c r="A13" s="2"/>
      <c r="B13" s="39" t="s">
        <v>59</v>
      </c>
      <c r="C13" s="11"/>
      <c r="D13" s="11"/>
      <c r="E13" s="38" t="s">
        <v>16</v>
      </c>
    </row>
    <row r="15" spans="1:8">
      <c r="A15" s="7" t="s">
        <v>54</v>
      </c>
      <c r="B15" s="3"/>
      <c r="C15" s="3"/>
      <c r="D15" s="4"/>
    </row>
    <row r="16" spans="1:8">
      <c r="A16" s="2" t="s">
        <v>28</v>
      </c>
      <c r="B16" s="6"/>
      <c r="C16" s="6"/>
      <c r="D16" s="6"/>
    </row>
    <row r="17" spans="1:4">
      <c r="A17" s="2" t="s">
        <v>26</v>
      </c>
      <c r="B17" s="6"/>
      <c r="C17" s="6"/>
      <c r="D17" s="8"/>
    </row>
    <row r="18" spans="1:4">
      <c r="A18" s="5" t="s">
        <v>27</v>
      </c>
      <c r="B18" s="6"/>
      <c r="C18" s="6"/>
      <c r="D18" s="6"/>
    </row>
    <row r="19" spans="1:4">
      <c r="A19" s="2" t="s">
        <v>29</v>
      </c>
      <c r="B19" s="6"/>
      <c r="C19" s="6"/>
      <c r="D19" s="6"/>
    </row>
    <row r="20" spans="1:4">
      <c r="A20" s="2" t="s">
        <v>30</v>
      </c>
      <c r="B20" s="6"/>
      <c r="C20" s="6"/>
      <c r="D20" s="6"/>
    </row>
    <row r="21" spans="1:4">
      <c r="A21" s="5" t="s">
        <v>31</v>
      </c>
      <c r="B21" s="6"/>
      <c r="C21" s="6"/>
      <c r="D21" s="6"/>
    </row>
    <row r="22" spans="1:4">
      <c r="A22" s="2" t="s">
        <v>32</v>
      </c>
      <c r="B22" s="6"/>
      <c r="C22" s="6"/>
      <c r="D22" s="6"/>
    </row>
    <row r="23" spans="1:4">
      <c r="A23" s="2" t="s">
        <v>33</v>
      </c>
      <c r="B23" s="6"/>
      <c r="C23" s="6"/>
      <c r="D23" s="6"/>
    </row>
    <row r="24" spans="1:4">
      <c r="A24" s="5" t="s">
        <v>34</v>
      </c>
      <c r="B24" s="6"/>
      <c r="C24" s="6"/>
      <c r="D24" s="6"/>
    </row>
    <row r="25" spans="1:4">
      <c r="A25" s="2" t="s">
        <v>35</v>
      </c>
      <c r="B25" s="6"/>
      <c r="C25" s="6"/>
      <c r="D25" s="6"/>
    </row>
    <row r="26" spans="1:4">
      <c r="A26" s="2" t="s">
        <v>36</v>
      </c>
      <c r="B26" s="6">
        <f>SUM(B15:B25)</f>
        <v>0</v>
      </c>
      <c r="C26" s="6">
        <f>SUM(C15:C25)</f>
        <v>0</v>
      </c>
      <c r="D26" s="6">
        <f>SUM(D15:D25)</f>
        <v>0</v>
      </c>
    </row>
    <row r="27" spans="1:4">
      <c r="A27" s="5" t="s">
        <v>37</v>
      </c>
    </row>
    <row r="28" spans="1:4">
      <c r="A28" s="7" t="s">
        <v>38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53"/>
  <sheetViews>
    <sheetView workbookViewId="0">
      <selection activeCell="D21" sqref="D21:F21"/>
    </sheetView>
  </sheetViews>
  <sheetFormatPr defaultRowHeight="15"/>
  <cols>
    <col min="3" max="3" width="9.7109375" bestFit="1" customWidth="1"/>
    <col min="4" max="4" width="27.140625" bestFit="1" customWidth="1"/>
    <col min="5" max="5" width="23.140625" bestFit="1" customWidth="1"/>
    <col min="6" max="6" width="28.140625" bestFit="1" customWidth="1"/>
    <col min="9" max="9" width="10" bestFit="1" customWidth="1"/>
  </cols>
  <sheetData>
    <row r="3" spans="3:6">
      <c r="C3" t="s">
        <v>89</v>
      </c>
      <c r="D3" t="s">
        <v>90</v>
      </c>
      <c r="E3" t="s">
        <v>91</v>
      </c>
      <c r="F3" t="s">
        <v>92</v>
      </c>
    </row>
    <row r="4" spans="3:6">
      <c r="C4" s="48">
        <v>44896</v>
      </c>
      <c r="D4">
        <v>7605.72</v>
      </c>
      <c r="E4">
        <v>7952.04</v>
      </c>
      <c r="F4">
        <v>-346.32</v>
      </c>
    </row>
    <row r="5" spans="3:6">
      <c r="C5" s="48">
        <v>44897</v>
      </c>
      <c r="D5">
        <v>5119.28</v>
      </c>
      <c r="E5">
        <v>3427.28</v>
      </c>
      <c r="F5">
        <v>1692</v>
      </c>
    </row>
    <row r="6" spans="3:6">
      <c r="C6" s="48">
        <v>44900</v>
      </c>
      <c r="D6">
        <v>7163.4</v>
      </c>
      <c r="E6">
        <v>4784.08</v>
      </c>
      <c r="F6">
        <v>2379.3200000000002</v>
      </c>
    </row>
    <row r="7" spans="3:6">
      <c r="C7" s="48">
        <v>44901</v>
      </c>
      <c r="D7">
        <v>9601.4699999999993</v>
      </c>
      <c r="E7">
        <v>6624.33</v>
      </c>
      <c r="F7">
        <v>2977.14</v>
      </c>
    </row>
    <row r="8" spans="3:6">
      <c r="C8" s="48">
        <v>44902</v>
      </c>
      <c r="D8">
        <v>4204.57</v>
      </c>
      <c r="E8">
        <v>4274.08</v>
      </c>
      <c r="F8">
        <v>-69.510000000000005</v>
      </c>
    </row>
    <row r="9" spans="3:6">
      <c r="C9" s="48">
        <v>44903</v>
      </c>
      <c r="D9">
        <v>4146.6099999999997</v>
      </c>
      <c r="E9">
        <v>4715.8</v>
      </c>
      <c r="F9">
        <v>-569.19000000000005</v>
      </c>
    </row>
    <row r="10" spans="3:6">
      <c r="C10" s="48">
        <v>44904</v>
      </c>
      <c r="D10">
        <v>4797.8900000000003</v>
      </c>
      <c r="E10">
        <v>4389.66</v>
      </c>
      <c r="F10">
        <v>408.23</v>
      </c>
    </row>
    <row r="11" spans="3:6">
      <c r="C11" s="48">
        <v>44907</v>
      </c>
      <c r="D11">
        <v>3231.01</v>
      </c>
      <c r="E11">
        <v>3672.57</v>
      </c>
      <c r="F11">
        <v>-441.56</v>
      </c>
    </row>
    <row r="12" spans="3:6">
      <c r="C12" s="48">
        <v>44908</v>
      </c>
      <c r="D12">
        <v>4300.3999999999996</v>
      </c>
      <c r="E12">
        <v>5425.33</v>
      </c>
      <c r="F12">
        <v>-1124.93</v>
      </c>
    </row>
    <row r="13" spans="3:6">
      <c r="C13" s="48">
        <v>44909</v>
      </c>
      <c r="D13">
        <v>6765.39</v>
      </c>
      <c r="E13">
        <v>6040.02</v>
      </c>
      <c r="F13">
        <v>725.37</v>
      </c>
    </row>
    <row r="14" spans="3:6">
      <c r="C14" s="48">
        <v>44910</v>
      </c>
      <c r="D14">
        <v>5681.85</v>
      </c>
      <c r="E14">
        <v>5453.72</v>
      </c>
      <c r="F14">
        <v>228.13</v>
      </c>
    </row>
    <row r="15" spans="3:6">
      <c r="C15" s="48">
        <v>44911</v>
      </c>
      <c r="D15">
        <v>7079.92</v>
      </c>
      <c r="E15">
        <v>7028.82</v>
      </c>
      <c r="F15">
        <v>51.1</v>
      </c>
    </row>
    <row r="16" spans="3:6">
      <c r="C16" s="48">
        <v>44914</v>
      </c>
      <c r="D16">
        <v>6914.26</v>
      </c>
      <c r="E16">
        <v>6955.47</v>
      </c>
      <c r="F16">
        <v>-41.21</v>
      </c>
    </row>
    <row r="17" spans="3:6">
      <c r="C17" s="48">
        <v>44915</v>
      </c>
      <c r="D17">
        <v>4325.9399999999996</v>
      </c>
      <c r="E17">
        <v>5308.48</v>
      </c>
      <c r="F17">
        <v>-982.54</v>
      </c>
    </row>
    <row r="18" spans="3:6">
      <c r="C18" s="48">
        <v>44916</v>
      </c>
      <c r="D18">
        <v>4549.8900000000003</v>
      </c>
      <c r="E18">
        <v>3859.1</v>
      </c>
      <c r="F18">
        <v>690.79</v>
      </c>
    </row>
    <row r="19" spans="3:6">
      <c r="C19" s="48">
        <v>44917</v>
      </c>
      <c r="D19">
        <v>585.58000000000004</v>
      </c>
      <c r="E19">
        <v>271.68</v>
      </c>
      <c r="F19">
        <v>313.89999999999998</v>
      </c>
    </row>
    <row r="20" spans="3:6">
      <c r="C20" s="48"/>
    </row>
    <row r="21" spans="3:6">
      <c r="C21" s="48"/>
      <c r="D21">
        <f>SUM(D4:D19)</f>
        <v>86073.180000000008</v>
      </c>
      <c r="E21">
        <f t="shared" ref="E21:F21" si="0">SUM(E4:E19)</f>
        <v>80182.459999999992</v>
      </c>
      <c r="F21">
        <f t="shared" si="0"/>
        <v>5890.7199999999975</v>
      </c>
    </row>
    <row r="22" spans="3:6">
      <c r="C22" s="48"/>
    </row>
    <row r="23" spans="3:6">
      <c r="C23" s="48"/>
    </row>
    <row r="24" spans="3:6">
      <c r="C24" s="48"/>
    </row>
    <row r="25" spans="3:6">
      <c r="C25" s="48"/>
    </row>
    <row r="26" spans="3:6">
      <c r="C26" s="48">
        <v>44893</v>
      </c>
      <c r="D26">
        <v>4498.67</v>
      </c>
      <c r="E26">
        <v>4585.79</v>
      </c>
      <c r="F26">
        <v>-87.12</v>
      </c>
    </row>
    <row r="27" spans="3:6">
      <c r="C27" s="48"/>
    </row>
    <row r="28" spans="3:6">
      <c r="D28" s="49"/>
      <c r="E28" s="49"/>
      <c r="F28" s="49"/>
    </row>
    <row r="35" spans="3:4">
      <c r="C35" s="48">
        <v>44866</v>
      </c>
      <c r="D35">
        <v>-364.98</v>
      </c>
    </row>
    <row r="36" spans="3:4">
      <c r="C36" s="48">
        <v>44867</v>
      </c>
      <c r="D36">
        <v>-501.28</v>
      </c>
    </row>
    <row r="37" spans="3:4">
      <c r="C37" s="48">
        <v>44868</v>
      </c>
      <c r="D37">
        <v>83.39</v>
      </c>
    </row>
    <row r="38" spans="3:4">
      <c r="C38" s="48">
        <v>44869</v>
      </c>
      <c r="D38">
        <v>55.23</v>
      </c>
    </row>
    <row r="39" spans="3:4">
      <c r="C39" s="48">
        <v>44872</v>
      </c>
      <c r="D39">
        <v>187.6</v>
      </c>
    </row>
    <row r="40" spans="3:4">
      <c r="C40" s="48">
        <v>44874</v>
      </c>
      <c r="D40">
        <v>-757.96</v>
      </c>
    </row>
    <row r="41" spans="3:4">
      <c r="C41" s="48">
        <v>44875</v>
      </c>
      <c r="D41">
        <v>518.34</v>
      </c>
    </row>
    <row r="42" spans="3:4">
      <c r="C42" s="48">
        <v>44876</v>
      </c>
      <c r="D42">
        <v>1161.3599999999999</v>
      </c>
    </row>
    <row r="43" spans="3:4">
      <c r="C43" s="48">
        <v>44879</v>
      </c>
      <c r="D43">
        <v>968.62</v>
      </c>
    </row>
    <row r="44" spans="3:4">
      <c r="C44" s="48">
        <v>44880</v>
      </c>
      <c r="D44">
        <v>179.43</v>
      </c>
    </row>
    <row r="45" spans="3:4">
      <c r="C45" s="48">
        <v>44881</v>
      </c>
      <c r="D45">
        <v>1058.75</v>
      </c>
    </row>
    <row r="46" spans="3:4">
      <c r="C46" s="48">
        <v>44882</v>
      </c>
      <c r="D46">
        <v>512.1</v>
      </c>
    </row>
    <row r="47" spans="3:4">
      <c r="C47" s="48">
        <v>44883</v>
      </c>
      <c r="D47">
        <v>1121.82</v>
      </c>
    </row>
    <row r="48" spans="3:4">
      <c r="C48" s="48">
        <v>44886</v>
      </c>
      <c r="D48">
        <v>1721.5</v>
      </c>
    </row>
    <row r="49" spans="3:4">
      <c r="C49" s="48">
        <v>44887</v>
      </c>
      <c r="D49">
        <v>575.51</v>
      </c>
    </row>
    <row r="50" spans="3:4">
      <c r="C50" s="48">
        <v>44888</v>
      </c>
      <c r="D50">
        <v>568.07000000000005</v>
      </c>
    </row>
    <row r="51" spans="3:4">
      <c r="C51" s="48">
        <v>44889</v>
      </c>
      <c r="D51">
        <v>-2379.7399999999998</v>
      </c>
    </row>
    <row r="52" spans="3:4">
      <c r="C52" s="48">
        <v>44890</v>
      </c>
      <c r="D52">
        <v>-219.12</v>
      </c>
    </row>
    <row r="53" spans="3:4">
      <c r="C53" s="48">
        <v>44893</v>
      </c>
      <c r="D53">
        <v>-87.12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arihant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</dc:creator>
  <cp:lastModifiedBy>admin</cp:lastModifiedBy>
  <dcterms:created xsi:type="dcterms:W3CDTF">2010-03-15T10:03:26Z</dcterms:created>
  <dcterms:modified xsi:type="dcterms:W3CDTF">2024-04-03T09:45:26Z</dcterms:modified>
</cp:coreProperties>
</file>